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7470" windowHeight="2760"/>
  </bookViews>
  <sheets>
    <sheet name="дороги" sheetId="23" r:id="rId1"/>
    <sheet name="бдд" sheetId="24" r:id="rId2"/>
  </sheets>
  <calcPr calcId="125725"/>
</workbook>
</file>

<file path=xl/calcChain.xml><?xml version="1.0" encoding="utf-8"?>
<calcChain xmlns="http://schemas.openxmlformats.org/spreadsheetml/2006/main">
  <c r="I18" i="23"/>
  <c r="D68"/>
  <c r="C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E37"/>
  <c r="I36"/>
  <c r="I35"/>
  <c r="I34"/>
  <c r="I33"/>
  <c r="E33"/>
  <c r="I32"/>
  <c r="I31"/>
  <c r="I30"/>
  <c r="I29"/>
  <c r="I28"/>
  <c r="I27"/>
  <c r="I26"/>
  <c r="I25"/>
  <c r="E25"/>
  <c r="I24"/>
  <c r="I23"/>
  <c r="E23"/>
  <c r="I22"/>
  <c r="I21"/>
  <c r="E21"/>
  <c r="I20"/>
  <c r="E20"/>
  <c r="I19"/>
  <c r="I17"/>
  <c r="I16"/>
  <c r="I15"/>
  <c r="I14"/>
  <c r="I13"/>
  <c r="I12"/>
  <c r="I11"/>
  <c r="I68" l="1"/>
</calcChain>
</file>

<file path=xl/sharedStrings.xml><?xml version="1.0" encoding="utf-8"?>
<sst xmlns="http://schemas.openxmlformats.org/spreadsheetml/2006/main" count="148" uniqueCount="122">
  <si>
    <t>№</t>
  </si>
  <si>
    <t>км</t>
  </si>
  <si>
    <t>ул. Обнорского(ЛВЗ-ул. Народная)</t>
  </si>
  <si>
    <t>ул. Достоевсого, Самаркандская,Одесская</t>
  </si>
  <si>
    <t>ул. Петракова</t>
  </si>
  <si>
    <t>пер. Кедровый (Юбилейная-Кольская)</t>
  </si>
  <si>
    <t>ул. Разведчиков(Зыряновская 94а-Гвардейская)</t>
  </si>
  <si>
    <t>Толбухина (Жданова,1-Юбилейная)</t>
  </si>
  <si>
    <t>Юбилейная (Толбухина-Юбилейная,40)</t>
  </si>
  <si>
    <t>Переулок Телецкий (Зыряновская-Толбухина)</t>
  </si>
  <si>
    <t>Пржевальского(Дузенко-Зыряновская)</t>
  </si>
  <si>
    <t>Магнитогорская, Херсонская (Мурманская-Телецкий)</t>
  </si>
  <si>
    <t>Р.Зорге (Шахтеров-Новобайдаевская)</t>
  </si>
  <si>
    <t>ул. Кирова (Дом быта-Левый берег)</t>
  </si>
  <si>
    <t>ул. Дружбы</t>
  </si>
  <si>
    <t>пр. Октябрьский (Дружбы-Транспортная)</t>
  </si>
  <si>
    <t>Фестивальная (Вологодский-Хлебозаводская)</t>
  </si>
  <si>
    <t>пер. Вологодский (Строителей-Фестивальная)</t>
  </si>
  <si>
    <t>ул. А. Кузнецова (Циолковского-Дружбы)</t>
  </si>
  <si>
    <t>ул. Покрышкина</t>
  </si>
  <si>
    <t>пер. Майский</t>
  </si>
  <si>
    <t>ул. Воровского</t>
  </si>
  <si>
    <t>В. Редаково</t>
  </si>
  <si>
    <t>ул. Гончарова (ул. Балтийская - граница города)</t>
  </si>
  <si>
    <t>ул. Горноспасательная (Димитрова-Балтийская)</t>
  </si>
  <si>
    <t>ул. Димитрова(Рудокопровая-Горноспасательная)</t>
  </si>
  <si>
    <t>Ул. Архитекторов (Косыгина-Авиаторов)</t>
  </si>
  <si>
    <t>Пр. Авиаторов (Авиаторов, 5а -Мира)</t>
  </si>
  <si>
    <t>ул. 40 лет ВЛКСМ( от д. 1- до д.116А)</t>
  </si>
  <si>
    <t>ул. Климасенко (Тореза - Советской Армии)</t>
  </si>
  <si>
    <t>ул. Горьковская (40 лет ВЛКСМ-Ижевский)</t>
  </si>
  <si>
    <t>пр. Советской Армии (40 лет ВЛКСМ-Горьковская)</t>
  </si>
  <si>
    <t>ИТОГО:</t>
  </si>
  <si>
    <t>Байдаевское шоссе, ул. Фесковская(ул. Зорге-ул. Мурманская)</t>
  </si>
  <si>
    <t>переулок Магнитогорский</t>
  </si>
  <si>
    <t>Проезд Театральный</t>
  </si>
  <si>
    <t>ул. Тольятти (ул. Дружбы-ул. Кирова), четная сторона, проезд за цирком.</t>
  </si>
  <si>
    <t>проезжая часть</t>
  </si>
  <si>
    <t>съезды</t>
  </si>
  <si>
    <t>остановки</t>
  </si>
  <si>
    <t xml:space="preserve"> парковки</t>
  </si>
  <si>
    <t>пр. Шахтеров "Б"</t>
  </si>
  <si>
    <t>ул. Транспортная (Тольятти- Абагурское кольцо)</t>
  </si>
  <si>
    <t>Запсибовцев -четная</t>
  </si>
  <si>
    <t>Запсибовцев - нечетная</t>
  </si>
  <si>
    <t>пр. Мира (Косыгина-Звездова)</t>
  </si>
  <si>
    <t>Нименование объекта</t>
  </si>
  <si>
    <t>проезд Ижевский</t>
  </si>
  <si>
    <t>ул. Рудокопровая (от ул. Куйбшева до прощади Побед)</t>
  </si>
  <si>
    <t>Путепроводная развязка "клеверный лист" (Левый берег)</t>
  </si>
  <si>
    <t>Путепроводная развязка в районе Рембыттехники + Дозовская  до Планеты + Строителей до моста через Томь</t>
  </si>
  <si>
    <t>пр. Запсибовцев - оновная (Косыгина -Авиаторов) + путепроводная развязка с подходами</t>
  </si>
  <si>
    <t>а/д в пос Загорский</t>
  </si>
  <si>
    <t>Программа ремонта дорог по проекту "БКД" на 2018 год.</t>
  </si>
  <si>
    <t>Тыс. руб.</t>
  </si>
  <si>
    <t>общая площадь, м2</t>
  </si>
  <si>
    <t>Ильинское шоссе</t>
  </si>
  <si>
    <t>Новобайдаевское шоссе с кольцом</t>
  </si>
  <si>
    <t>ул. Скоростная</t>
  </si>
  <si>
    <t xml:space="preserve">ул. Балтийская </t>
  </si>
  <si>
    <t>ул. Бардина с кольцевой развязкой</t>
  </si>
  <si>
    <t>Есауловское шоссе</t>
  </si>
  <si>
    <t>пр. Металлургов</t>
  </si>
  <si>
    <t xml:space="preserve">Ул. Тольятти( от Дружбы до Транспортной с перемычкой) </t>
  </si>
  <si>
    <t>ул. Л. Чайкиной</t>
  </si>
  <si>
    <t>пр. Энтузиастов от Металлурггв до 25 лет Октября</t>
  </si>
  <si>
    <t xml:space="preserve">      г. Новокузнецк</t>
  </si>
  <si>
    <t>"Утверждаю"</t>
  </si>
  <si>
    <t xml:space="preserve">         Глава города Новокузнецка</t>
  </si>
  <si>
    <t xml:space="preserve">                       С.Н. Кузнецов </t>
  </si>
  <si>
    <t>_______________</t>
  </si>
  <si>
    <t>ул. Орджоникидзе (Металлургов-Театральный)</t>
  </si>
  <si>
    <t>ул. Пушкина</t>
  </si>
  <si>
    <t xml:space="preserve">Мероприятия по обеспечению безопасности дорожного движения  на  2018г. </t>
  </si>
  <si>
    <t>№ п/п</t>
  </si>
  <si>
    <t>Месторасположение</t>
  </si>
  <si>
    <t>Мероприятие, состав работ</t>
  </si>
  <si>
    <t>Ед.изм</t>
  </si>
  <si>
    <t>Кол-во</t>
  </si>
  <si>
    <t xml:space="preserve">Приведение в соответствие с требованиями нормативных документов пешеходных переходов и УДС вблизи общеобразовательных учреждениях </t>
  </si>
  <si>
    <t>ул. Новоселов, 19</t>
  </si>
  <si>
    <t xml:space="preserve">Школа №13. Состав работ: проектирование, обустройство светофором типа Т7, установка ограждений, подходов к ПП и прочими элементами УДС </t>
  </si>
  <si>
    <t>объект</t>
  </si>
  <si>
    <t>ул. Кулакова, 3</t>
  </si>
  <si>
    <t xml:space="preserve">Школа №84. Состав работ: проектирование, обустройство светофором типа Т7, установка ограждений, подходов к ПП и прочими элементами УДС </t>
  </si>
  <si>
    <t>ул. Кутузова, 4</t>
  </si>
  <si>
    <t xml:space="preserve">Школа №41. Состав работ: проектирование, перенос ПП, обустройство светофором вызывного типа, установка ограждений, подходов к ПП и прочими элементами УДС </t>
  </si>
  <si>
    <t>ул. Кутузова-ул. Сеченова</t>
  </si>
  <si>
    <t>Школа №17. Состав работ: проектирование, обустройство светофором вызывного типа, установка ограждений, подходов к ПП и прочими элементами УДС</t>
  </si>
  <si>
    <t>ул. Карла Маркса 10,5</t>
  </si>
  <si>
    <t xml:space="preserve">Школа №47,9. Состав работ: проектирование, обустройство светофором вызывного типа, установка ограждений, подходов к ПП и прочими элементами УДС </t>
  </si>
  <si>
    <t>пер. Трестовский, 7</t>
  </si>
  <si>
    <t xml:space="preserve">Школа №47,9. Состав работ: проектирование, обустройство светофором типа Т7, установка ограждений, подходов к ПП и прочими элементами УДС </t>
  </si>
  <si>
    <t>ул. Грдины, 6</t>
  </si>
  <si>
    <t>ул. Горьковская, 15</t>
  </si>
  <si>
    <t xml:space="preserve">Школа №58. Состав работ: проектирование, перенос ПП, обустройство светофором типа Т7, установка ограждений, подходов к ПП и прочими элементами УДС </t>
  </si>
  <si>
    <t>Бугарева, 17
(по решению СУДа)</t>
  </si>
  <si>
    <t xml:space="preserve">Школа №71. Состав работ: проектирование, обустройство светофором типа Т7, установка ограждений, подходов к ПП и прочими элементами УДС </t>
  </si>
  <si>
    <t>Ленина, 119
(по решению СУДа)</t>
  </si>
  <si>
    <t xml:space="preserve">Школа №24. Состав работ: проектирование, обустройство светофором типа Т7, установка ограждений и прочими элементами УДС </t>
  </si>
  <si>
    <t>Шестакова, 17
(по решению СУДа)</t>
  </si>
  <si>
    <t xml:space="preserve">Лицей №104. Состав работ: проектирование, обустройство светофором типа Т7, установка ограждений, подходов к ПП и прочими элементами УДС </t>
  </si>
  <si>
    <t>Ликвидация мест концентрации ДТП</t>
  </si>
  <si>
    <t xml:space="preserve">пр-т Строителей, 31 </t>
  </si>
  <si>
    <t xml:space="preserve">Устройство светофорного объект вызывного типа, установка ограждений, установка 5.19.1 над проезжей частью. </t>
  </si>
  <si>
    <t>ул. 40 лет ВЛКСМ (развязка въезд в район)</t>
  </si>
  <si>
    <t>Установка светофорного объекта</t>
  </si>
  <si>
    <t>Обустройство ТСОДД на аварийно-опасных участках УДС</t>
  </si>
  <si>
    <t>пр-кт Октябрьский (ул. Бардина 42)</t>
  </si>
  <si>
    <t xml:space="preserve">Приведение в соответствие с требованиями нормативных документов ПП. Состав работ: проектирование, обустройство светофором вызывного типа, установка ограждений, установка дорожных знаков над проезжей частью и прочими элементами УДС </t>
  </si>
  <si>
    <t>пр-кт Бардина (ул. Бардина 42)</t>
  </si>
  <si>
    <t>ул. Циолковского, 1</t>
  </si>
  <si>
    <t>ул. Тореза 42</t>
  </si>
  <si>
    <t>Организация пешеходного перехода по пути следования учащихся в школу. Состав работ: проектирование, обустройство светофором вызывного типа, установка ограждений, установка дорожных знаков над проезжей частью и прочими элементами УДС</t>
  </si>
  <si>
    <t>ул. Зыряновская 99</t>
  </si>
  <si>
    <t>Замена оборудования светофорного объекта, приведение его в соответствие с  требованиям нормативных документов</t>
  </si>
  <si>
    <t>пр-кт Кузнецкстроевский (ост. Кузнецкстроевский проспект)</t>
  </si>
  <si>
    <t xml:space="preserve">Приведение в соответствие с требованиями нормативных документов ПП. Состав работ: проектирование, обустройство светофорным объектом вызывного типа, стационарное наружное освещение, установка ограждений, установка дорожных знаков над проезжей частью и прочими элементами УДС </t>
  </si>
  <si>
    <t>ул. Магнитогорская 80</t>
  </si>
  <si>
    <t xml:space="preserve">Организация пешеходного перехода по пути следования к центру реабилитации детей и подростков с ограниченными возможностями (ул. Фесковская 99) через ул. Магнитогорскую . Состав работ: проектирование, обустройство светофором вызывного типа, установка ограждений,  и прочими элементами УДС. </t>
  </si>
  <si>
    <t>Косыгина - Архитекторов</t>
  </si>
  <si>
    <t>Мурманская - Слесарная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</si>
</sst>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rgb="FF00B0F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4" fillId="2" borderId="1" xfId="1" applyFont="1" applyFill="1" applyBorder="1" applyAlignment="1">
      <alignment horizontal="justify" vertical="center" wrapText="1"/>
    </xf>
    <xf numFmtId="3" fontId="0" fillId="0" borderId="0" xfId="0" applyNumberFormat="1"/>
    <xf numFmtId="0" fontId="1" fillId="0" borderId="0" xfId="0" applyFont="1"/>
    <xf numFmtId="0" fontId="7" fillId="0" borderId="0" xfId="0" applyFont="1" applyAlignment="1">
      <alignment horizontal="justify" vertical="center"/>
    </xf>
    <xf numFmtId="0" fontId="8" fillId="0" borderId="0" xfId="0" applyFont="1"/>
    <xf numFmtId="1" fontId="0" fillId="0" borderId="0" xfId="0" applyNumberFormat="1"/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3" fontId="5" fillId="0" borderId="1" xfId="0" applyNumberFormat="1" applyFont="1" applyBorder="1"/>
    <xf numFmtId="0" fontId="0" fillId="0" borderId="1" xfId="0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justify" vertical="center"/>
    </xf>
    <xf numFmtId="3" fontId="6" fillId="0" borderId="1" xfId="0" applyNumberFormat="1" applyFont="1" applyBorder="1"/>
    <xf numFmtId="0" fontId="5" fillId="0" borderId="1" xfId="0" applyFont="1" applyFill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justify" vertical="center"/>
    </xf>
    <xf numFmtId="3" fontId="13" fillId="0" borderId="0" xfId="0" applyNumberFormat="1" applyFont="1"/>
    <xf numFmtId="1" fontId="5" fillId="0" borderId="1" xfId="0" applyNumberFormat="1" applyFont="1" applyBorder="1"/>
    <xf numFmtId="0" fontId="0" fillId="0" borderId="0" xfId="0" applyAlignment="1"/>
    <xf numFmtId="0" fontId="2" fillId="0" borderId="0" xfId="0" applyFont="1"/>
    <xf numFmtId="0" fontId="11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5" fillId="0" borderId="1" xfId="0" applyFont="1" applyBorder="1"/>
    <xf numFmtId="4" fontId="16" fillId="0" borderId="1" xfId="0" applyNumberFormat="1" applyFont="1" applyBorder="1" applyAlignment="1">
      <alignment horizontal="center"/>
    </xf>
    <xf numFmtId="3" fontId="16" fillId="0" borderId="1" xfId="0" applyNumberFormat="1" applyFont="1" applyBorder="1"/>
    <xf numFmtId="0" fontId="16" fillId="0" borderId="1" xfId="0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9" fillId="0" borderId="0" xfId="0" applyFont="1"/>
    <xf numFmtId="3" fontId="14" fillId="0" borderId="1" xfId="0" applyNumberFormat="1" applyFont="1" applyBorder="1"/>
    <xf numFmtId="3" fontId="20" fillId="0" borderId="1" xfId="0" applyNumberFormat="1" applyFont="1" applyBorder="1"/>
    <xf numFmtId="0" fontId="21" fillId="0" borderId="0" xfId="0" applyFont="1"/>
    <xf numFmtId="0" fontId="10" fillId="0" borderId="0" xfId="0" applyFont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topLeftCell="A49" workbookViewId="0">
      <selection activeCell="B17" sqref="B17:D32"/>
    </sheetView>
  </sheetViews>
  <sheetFormatPr defaultRowHeight="15"/>
  <cols>
    <col min="1" max="1" width="7" customWidth="1"/>
    <col min="2" max="2" width="51.140625" customWidth="1"/>
    <col min="3" max="3" width="10.140625" customWidth="1"/>
    <col min="4" max="4" width="15.42578125" customWidth="1"/>
    <col min="5" max="8" width="12" hidden="1" customWidth="1"/>
    <col min="9" max="9" width="14.7109375" hidden="1" customWidth="1"/>
    <col min="11" max="11" width="11" bestFit="1" customWidth="1"/>
    <col min="15" max="15" width="11" bestFit="1" customWidth="1"/>
  </cols>
  <sheetData>
    <row r="1" spans="1:14" ht="15.75">
      <c r="D1" s="7" t="s">
        <v>67</v>
      </c>
    </row>
    <row r="2" spans="1:14" ht="18.75">
      <c r="D2" s="31" t="s">
        <v>70</v>
      </c>
    </row>
    <row r="3" spans="1:14" ht="15.75">
      <c r="C3" s="30" t="s">
        <v>68</v>
      </c>
      <c r="D3" s="30"/>
      <c r="E3" s="30"/>
      <c r="F3" s="30"/>
      <c r="G3" s="30"/>
      <c r="H3" s="30"/>
      <c r="I3" s="30"/>
    </row>
    <row r="4" spans="1:14" ht="15.75">
      <c r="C4" s="30" t="s">
        <v>69</v>
      </c>
      <c r="D4" s="30"/>
      <c r="E4" s="30"/>
      <c r="F4" s="30"/>
      <c r="G4" s="30"/>
      <c r="H4" s="30"/>
      <c r="I4" s="30"/>
    </row>
    <row r="6" spans="1:14" ht="15.75">
      <c r="B6" s="47" t="s">
        <v>53</v>
      </c>
      <c r="C6" s="47"/>
      <c r="D6" s="47"/>
    </row>
    <row r="7" spans="1:14" ht="15.75">
      <c r="B7" s="7"/>
      <c r="C7" s="7"/>
      <c r="D7" s="7"/>
    </row>
    <row r="8" spans="1:14" ht="15.75">
      <c r="B8" s="7"/>
      <c r="C8" s="7"/>
      <c r="D8" s="32" t="s">
        <v>66</v>
      </c>
      <c r="E8" s="29"/>
      <c r="F8" s="29"/>
      <c r="G8" s="29"/>
      <c r="H8" s="29"/>
      <c r="I8" s="29"/>
    </row>
    <row r="9" spans="1:14" ht="25.5">
      <c r="A9" s="22" t="s">
        <v>0</v>
      </c>
      <c r="B9" s="22" t="s">
        <v>46</v>
      </c>
      <c r="C9" s="22" t="s">
        <v>1</v>
      </c>
      <c r="D9" s="26" t="s">
        <v>55</v>
      </c>
      <c r="E9" s="10" t="s">
        <v>37</v>
      </c>
      <c r="F9" s="10" t="s">
        <v>38</v>
      </c>
      <c r="G9" s="10" t="s">
        <v>39</v>
      </c>
      <c r="H9" s="10" t="s">
        <v>40</v>
      </c>
      <c r="I9" s="22" t="s">
        <v>54</v>
      </c>
      <c r="J9" s="4"/>
      <c r="K9" s="4"/>
      <c r="L9" s="4"/>
      <c r="M9" s="4"/>
      <c r="N9" s="2"/>
    </row>
    <row r="10" spans="1:14">
      <c r="A10" s="8">
        <v>1</v>
      </c>
      <c r="B10" s="8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5</v>
      </c>
    </row>
    <row r="11" spans="1:14" ht="15.75">
      <c r="A11" s="11">
        <v>1</v>
      </c>
      <c r="B11" s="12" t="s">
        <v>2</v>
      </c>
      <c r="C11" s="12">
        <v>1.6</v>
      </c>
      <c r="D11" s="14">
        <v>24700</v>
      </c>
      <c r="E11" s="14">
        <v>15386</v>
      </c>
      <c r="F11" s="14">
        <v>7586</v>
      </c>
      <c r="G11" s="14">
        <v>290</v>
      </c>
      <c r="H11" s="14">
        <v>1488</v>
      </c>
      <c r="I11" s="14">
        <f t="shared" ref="I11:I60" si="0">D11*1.2</f>
        <v>29640</v>
      </c>
    </row>
    <row r="12" spans="1:14" ht="15.75">
      <c r="A12" s="11">
        <v>2</v>
      </c>
      <c r="B12" s="12" t="s">
        <v>3</v>
      </c>
      <c r="C12" s="12">
        <v>2.73</v>
      </c>
      <c r="D12" s="14">
        <v>18800</v>
      </c>
      <c r="E12" s="14">
        <v>17581</v>
      </c>
      <c r="F12" s="14">
        <v>696</v>
      </c>
      <c r="G12" s="14">
        <v>526</v>
      </c>
      <c r="H12" s="14"/>
      <c r="I12" s="14">
        <f t="shared" si="0"/>
        <v>22560</v>
      </c>
    </row>
    <row r="13" spans="1:14" ht="15.75">
      <c r="A13" s="11">
        <v>3</v>
      </c>
      <c r="B13" s="12" t="s">
        <v>4</v>
      </c>
      <c r="C13" s="12">
        <v>1.4</v>
      </c>
      <c r="D13" s="14">
        <v>12400</v>
      </c>
      <c r="E13" s="14">
        <v>10672</v>
      </c>
      <c r="F13" s="14">
        <v>1717</v>
      </c>
      <c r="G13" s="14"/>
      <c r="H13" s="14"/>
      <c r="I13" s="14">
        <f t="shared" si="0"/>
        <v>14880</v>
      </c>
    </row>
    <row r="14" spans="1:14" ht="31.5">
      <c r="A14" s="23">
        <v>4</v>
      </c>
      <c r="B14" s="13" t="s">
        <v>33</v>
      </c>
      <c r="C14" s="33">
        <v>2.2000000000000002</v>
      </c>
      <c r="D14" s="34">
        <v>31700</v>
      </c>
      <c r="E14" s="34">
        <v>27125</v>
      </c>
      <c r="F14" s="34">
        <v>2778</v>
      </c>
      <c r="G14" s="34">
        <v>1815</v>
      </c>
      <c r="H14" s="34"/>
      <c r="I14" s="34">
        <f t="shared" si="0"/>
        <v>38040</v>
      </c>
    </row>
    <row r="15" spans="1:14" ht="15.75">
      <c r="A15" s="11">
        <v>5</v>
      </c>
      <c r="B15" s="12" t="s">
        <v>5</v>
      </c>
      <c r="C15" s="12">
        <v>0.25</v>
      </c>
      <c r="D15" s="14">
        <v>5700</v>
      </c>
      <c r="E15" s="14">
        <v>2340</v>
      </c>
      <c r="F15" s="14">
        <v>300</v>
      </c>
      <c r="G15" s="14"/>
      <c r="H15" s="14">
        <v>3030</v>
      </c>
      <c r="I15" s="14">
        <f t="shared" si="0"/>
        <v>6840</v>
      </c>
    </row>
    <row r="16" spans="1:14" ht="15.75">
      <c r="A16" s="11">
        <v>6</v>
      </c>
      <c r="B16" s="12" t="s">
        <v>6</v>
      </c>
      <c r="C16" s="12">
        <v>2.8</v>
      </c>
      <c r="D16" s="14">
        <v>43300</v>
      </c>
      <c r="E16" s="14">
        <v>40619</v>
      </c>
      <c r="F16" s="14">
        <v>2013</v>
      </c>
      <c r="G16" s="14">
        <v>848</v>
      </c>
      <c r="H16" s="14"/>
      <c r="I16" s="14">
        <f t="shared" si="0"/>
        <v>51960</v>
      </c>
    </row>
    <row r="17" spans="1:11" ht="15.75">
      <c r="A17" s="11">
        <v>7</v>
      </c>
      <c r="B17" s="12" t="s">
        <v>7</v>
      </c>
      <c r="C17" s="12">
        <v>0.92100000000000004</v>
      </c>
      <c r="D17" s="14">
        <v>8000</v>
      </c>
      <c r="E17" s="14">
        <v>7259</v>
      </c>
      <c r="F17" s="14">
        <v>722</v>
      </c>
      <c r="G17" s="14">
        <v>59</v>
      </c>
      <c r="H17" s="14"/>
      <c r="I17" s="14">
        <f t="shared" si="0"/>
        <v>9600</v>
      </c>
    </row>
    <row r="18" spans="1:11" ht="15.75">
      <c r="A18" s="11">
        <v>8</v>
      </c>
      <c r="B18" s="12" t="s">
        <v>72</v>
      </c>
      <c r="C18" s="12">
        <v>0.72</v>
      </c>
      <c r="D18" s="14">
        <v>10900</v>
      </c>
      <c r="E18" s="44"/>
      <c r="F18" s="44"/>
      <c r="G18" s="44"/>
      <c r="H18" s="44"/>
      <c r="I18" s="45">
        <f t="shared" si="0"/>
        <v>13080</v>
      </c>
    </row>
    <row r="19" spans="1:11" ht="15.75">
      <c r="A19" s="11">
        <v>9</v>
      </c>
      <c r="B19" s="12" t="s">
        <v>8</v>
      </c>
      <c r="C19" s="12">
        <v>0.32</v>
      </c>
      <c r="D19" s="14">
        <v>2600</v>
      </c>
      <c r="E19" s="12">
        <v>3265</v>
      </c>
      <c r="F19" s="12">
        <v>210</v>
      </c>
      <c r="G19" s="12"/>
      <c r="H19" s="12">
        <v>550</v>
      </c>
      <c r="I19" s="14">
        <f t="shared" si="0"/>
        <v>3120</v>
      </c>
    </row>
    <row r="20" spans="1:11" ht="15.75">
      <c r="A20" s="11">
        <v>10</v>
      </c>
      <c r="B20" s="12" t="s">
        <v>9</v>
      </c>
      <c r="C20" s="12">
        <v>1.653</v>
      </c>
      <c r="D20" s="14">
        <v>15500</v>
      </c>
      <c r="E20" s="14">
        <f>D20-F20</f>
        <v>14284</v>
      </c>
      <c r="F20" s="14">
        <v>1216</v>
      </c>
      <c r="G20" s="14"/>
      <c r="H20" s="14"/>
      <c r="I20" s="14">
        <f t="shared" si="0"/>
        <v>18600</v>
      </c>
    </row>
    <row r="21" spans="1:11" ht="15.75">
      <c r="A21" s="11">
        <v>11</v>
      </c>
      <c r="B21" s="12" t="s">
        <v>10</v>
      </c>
      <c r="C21" s="12">
        <v>0.56100000000000005</v>
      </c>
      <c r="D21" s="14">
        <v>6300</v>
      </c>
      <c r="E21" s="14">
        <f>D21-F21-H21</f>
        <v>5097</v>
      </c>
      <c r="F21" s="14">
        <v>1103</v>
      </c>
      <c r="G21" s="14"/>
      <c r="H21" s="14">
        <v>100</v>
      </c>
      <c r="I21" s="14">
        <f t="shared" si="0"/>
        <v>7560</v>
      </c>
    </row>
    <row r="22" spans="1:11" ht="15.75">
      <c r="A22" s="11">
        <v>12</v>
      </c>
      <c r="B22" s="12" t="s">
        <v>11</v>
      </c>
      <c r="C22" s="12">
        <v>3.9</v>
      </c>
      <c r="D22" s="14">
        <v>32900</v>
      </c>
      <c r="E22" s="14">
        <v>29436</v>
      </c>
      <c r="F22" s="14">
        <v>3157</v>
      </c>
      <c r="G22" s="14"/>
      <c r="H22" s="14">
        <v>465</v>
      </c>
      <c r="I22" s="14">
        <f t="shared" si="0"/>
        <v>39480</v>
      </c>
      <c r="K22" s="2"/>
    </row>
    <row r="23" spans="1:11" ht="15.75">
      <c r="A23" s="11">
        <v>13</v>
      </c>
      <c r="B23" s="13" t="s">
        <v>34</v>
      </c>
      <c r="C23" s="12">
        <v>0.23499999999999999</v>
      </c>
      <c r="D23" s="14">
        <v>2800</v>
      </c>
      <c r="E23" s="14">
        <f>D23-F23</f>
        <v>2516</v>
      </c>
      <c r="F23" s="14">
        <v>284</v>
      </c>
      <c r="G23" s="14"/>
      <c r="H23" s="14"/>
      <c r="I23" s="14">
        <f t="shared" si="0"/>
        <v>3360</v>
      </c>
    </row>
    <row r="24" spans="1:11" ht="15.75">
      <c r="A24" s="11">
        <v>14</v>
      </c>
      <c r="B24" s="13" t="s">
        <v>57</v>
      </c>
      <c r="C24" s="12">
        <v>1.43</v>
      </c>
      <c r="D24" s="14">
        <v>23300</v>
      </c>
      <c r="E24" s="14"/>
      <c r="F24" s="14"/>
      <c r="G24" s="14"/>
      <c r="H24" s="14"/>
      <c r="I24" s="14">
        <f t="shared" si="0"/>
        <v>27960</v>
      </c>
    </row>
    <row r="25" spans="1:11" ht="15.75">
      <c r="A25" s="11">
        <v>15</v>
      </c>
      <c r="B25" s="12" t="s">
        <v>12</v>
      </c>
      <c r="C25" s="12">
        <v>2.4</v>
      </c>
      <c r="D25" s="14">
        <v>27700</v>
      </c>
      <c r="E25" s="14">
        <f>D25-F25-G25</f>
        <v>23709</v>
      </c>
      <c r="F25" s="14">
        <v>3525</v>
      </c>
      <c r="G25" s="14">
        <v>466</v>
      </c>
      <c r="H25" s="14"/>
      <c r="I25" s="14">
        <f t="shared" si="0"/>
        <v>33240</v>
      </c>
    </row>
    <row r="26" spans="1:11" ht="15.75">
      <c r="A26" s="11">
        <v>16</v>
      </c>
      <c r="B26" s="13" t="s">
        <v>41</v>
      </c>
      <c r="C26" s="12">
        <v>1.06</v>
      </c>
      <c r="D26" s="14">
        <v>16700</v>
      </c>
      <c r="E26" s="14">
        <v>12481</v>
      </c>
      <c r="F26" s="14">
        <v>650</v>
      </c>
      <c r="G26" s="14">
        <v>563</v>
      </c>
      <c r="H26" s="14">
        <v>3050</v>
      </c>
      <c r="I26" s="14">
        <f t="shared" si="0"/>
        <v>20040</v>
      </c>
    </row>
    <row r="27" spans="1:11" ht="15.75">
      <c r="A27" s="11">
        <v>17</v>
      </c>
      <c r="B27" s="12" t="s">
        <v>13</v>
      </c>
      <c r="C27" s="12">
        <v>1.95</v>
      </c>
      <c r="D27" s="14">
        <v>45900</v>
      </c>
      <c r="E27" s="14">
        <v>44400</v>
      </c>
      <c r="F27" s="14">
        <v>1603</v>
      </c>
      <c r="G27" s="14"/>
      <c r="H27" s="14">
        <v>603</v>
      </c>
      <c r="I27" s="14">
        <f t="shared" si="0"/>
        <v>55080</v>
      </c>
    </row>
    <row r="28" spans="1:11" ht="15.75">
      <c r="A28" s="11">
        <v>18</v>
      </c>
      <c r="B28" s="12" t="s">
        <v>71</v>
      </c>
      <c r="C28" s="12">
        <v>1.41</v>
      </c>
      <c r="D28" s="14">
        <v>24360</v>
      </c>
      <c r="E28" s="44"/>
      <c r="F28" s="44">
        <v>3388</v>
      </c>
      <c r="G28" s="44"/>
      <c r="H28" s="44">
        <v>2132</v>
      </c>
      <c r="I28" s="44">
        <f t="shared" si="0"/>
        <v>29232</v>
      </c>
    </row>
    <row r="29" spans="1:11" ht="15.75">
      <c r="A29" s="11">
        <v>19</v>
      </c>
      <c r="B29" s="12" t="s">
        <v>14</v>
      </c>
      <c r="C29" s="12">
        <v>2.1760000000000002</v>
      </c>
      <c r="D29" s="14">
        <v>31500</v>
      </c>
      <c r="E29" s="14"/>
      <c r="F29" s="14">
        <v>1875</v>
      </c>
      <c r="G29" s="14"/>
      <c r="H29" s="14">
        <v>1344</v>
      </c>
      <c r="I29" s="14">
        <f t="shared" si="0"/>
        <v>37800</v>
      </c>
    </row>
    <row r="30" spans="1:11" ht="20.25" customHeight="1">
      <c r="A30" s="23">
        <v>20</v>
      </c>
      <c r="B30" s="1" t="s">
        <v>49</v>
      </c>
      <c r="C30" s="33">
        <v>0.6</v>
      </c>
      <c r="D30" s="34">
        <v>8600</v>
      </c>
      <c r="E30" s="34"/>
      <c r="F30" s="34"/>
      <c r="G30" s="34"/>
      <c r="H30" s="34"/>
      <c r="I30" s="34">
        <f t="shared" si="0"/>
        <v>10320</v>
      </c>
    </row>
    <row r="31" spans="1:11" ht="15.75">
      <c r="A31" s="15">
        <v>21</v>
      </c>
      <c r="B31" s="16" t="s">
        <v>15</v>
      </c>
      <c r="C31" s="16">
        <v>0.5</v>
      </c>
      <c r="D31" s="14">
        <v>11600</v>
      </c>
      <c r="E31" s="14">
        <v>10853</v>
      </c>
      <c r="F31" s="14">
        <v>563</v>
      </c>
      <c r="G31" s="14"/>
      <c r="H31" s="14">
        <v>236</v>
      </c>
      <c r="I31" s="14">
        <f t="shared" si="0"/>
        <v>13920</v>
      </c>
    </row>
    <row r="32" spans="1:11" ht="15.75">
      <c r="A32" s="24">
        <v>22</v>
      </c>
      <c r="B32" s="13" t="s">
        <v>42</v>
      </c>
      <c r="C32" s="16">
        <v>1.2</v>
      </c>
      <c r="D32" s="14">
        <v>19400</v>
      </c>
      <c r="E32" s="14">
        <v>19100</v>
      </c>
      <c r="F32" s="14">
        <v>300</v>
      </c>
      <c r="G32" s="18"/>
      <c r="H32" s="18"/>
      <c r="I32" s="14">
        <f t="shared" si="0"/>
        <v>23280</v>
      </c>
    </row>
    <row r="33" spans="1:11" ht="15.75">
      <c r="A33" s="15">
        <v>23</v>
      </c>
      <c r="B33" s="16" t="s">
        <v>16</v>
      </c>
      <c r="C33" s="16">
        <v>0.8</v>
      </c>
      <c r="D33" s="14">
        <v>17100</v>
      </c>
      <c r="E33" s="14">
        <f>D33-F33</f>
        <v>14861</v>
      </c>
      <c r="F33" s="14">
        <v>2239</v>
      </c>
      <c r="G33" s="18"/>
      <c r="H33" s="18"/>
      <c r="I33" s="14">
        <f t="shared" si="0"/>
        <v>20520</v>
      </c>
    </row>
    <row r="34" spans="1:11" ht="15.75">
      <c r="A34" s="15">
        <v>24</v>
      </c>
      <c r="B34" s="16" t="s">
        <v>17</v>
      </c>
      <c r="C34" s="16">
        <v>0.35</v>
      </c>
      <c r="D34" s="14">
        <v>3700</v>
      </c>
      <c r="E34" s="18">
        <v>3310</v>
      </c>
      <c r="F34" s="18">
        <v>430</v>
      </c>
      <c r="G34" s="18"/>
      <c r="H34" s="18"/>
      <c r="I34" s="14">
        <f t="shared" si="0"/>
        <v>4440</v>
      </c>
    </row>
    <row r="35" spans="1:11" ht="15.75">
      <c r="A35" s="15">
        <v>25</v>
      </c>
      <c r="B35" s="16" t="s">
        <v>18</v>
      </c>
      <c r="C35" s="16">
        <v>0.73</v>
      </c>
      <c r="D35" s="14">
        <v>6000</v>
      </c>
      <c r="E35" s="14">
        <v>4920</v>
      </c>
      <c r="F35" s="14">
        <v>1124</v>
      </c>
      <c r="G35" s="18"/>
      <c r="H35" s="18"/>
      <c r="I35" s="14">
        <f t="shared" si="0"/>
        <v>7200</v>
      </c>
    </row>
    <row r="36" spans="1:11" ht="15.75">
      <c r="A36" s="15">
        <v>26</v>
      </c>
      <c r="B36" s="16" t="s">
        <v>60</v>
      </c>
      <c r="C36" s="16">
        <v>1.54</v>
      </c>
      <c r="D36" s="14">
        <v>36800</v>
      </c>
      <c r="E36" s="14">
        <v>23612</v>
      </c>
      <c r="F36" s="14">
        <v>5223</v>
      </c>
      <c r="G36" s="14"/>
      <c r="H36" s="14">
        <v>8000</v>
      </c>
      <c r="I36" s="14">
        <f t="shared" si="0"/>
        <v>44160</v>
      </c>
      <c r="K36" s="3"/>
    </row>
    <row r="37" spans="1:11" ht="15.75">
      <c r="A37" s="15">
        <v>27</v>
      </c>
      <c r="B37" s="16" t="s">
        <v>19</v>
      </c>
      <c r="C37" s="16">
        <v>1.252</v>
      </c>
      <c r="D37" s="14">
        <v>13600</v>
      </c>
      <c r="E37" s="14">
        <f>D37-F37-H37</f>
        <v>12179</v>
      </c>
      <c r="F37" s="14">
        <v>1347</v>
      </c>
      <c r="G37" s="14"/>
      <c r="H37" s="14">
        <v>74</v>
      </c>
      <c r="I37" s="14">
        <f t="shared" si="0"/>
        <v>16320</v>
      </c>
    </row>
    <row r="38" spans="1:11" ht="47.25">
      <c r="A38" s="24">
        <v>28</v>
      </c>
      <c r="B38" s="17" t="s">
        <v>50</v>
      </c>
      <c r="C38" s="35">
        <v>1.73</v>
      </c>
      <c r="D38" s="34">
        <v>36900</v>
      </c>
      <c r="E38" s="25"/>
      <c r="F38" s="25"/>
      <c r="G38" s="25"/>
      <c r="H38" s="25"/>
      <c r="I38" s="34">
        <f t="shared" si="0"/>
        <v>44280</v>
      </c>
    </row>
    <row r="39" spans="1:11" ht="15.75">
      <c r="A39" s="15">
        <v>29</v>
      </c>
      <c r="B39" s="16" t="s">
        <v>20</v>
      </c>
      <c r="C39" s="16">
        <v>0.7</v>
      </c>
      <c r="D39" s="14">
        <v>6000</v>
      </c>
      <c r="E39" s="18"/>
      <c r="F39" s="18"/>
      <c r="G39" s="18"/>
      <c r="H39" s="18"/>
      <c r="I39" s="14">
        <f t="shared" si="0"/>
        <v>7200</v>
      </c>
    </row>
    <row r="40" spans="1:11" ht="15.75">
      <c r="A40" s="15">
        <v>30</v>
      </c>
      <c r="B40" s="13" t="s">
        <v>35</v>
      </c>
      <c r="C40" s="12">
        <v>0.45</v>
      </c>
      <c r="D40" s="12">
        <v>5600</v>
      </c>
      <c r="E40" s="12"/>
      <c r="F40" s="12">
        <v>400</v>
      </c>
      <c r="G40" s="12"/>
      <c r="H40" s="12"/>
      <c r="I40" s="14">
        <f t="shared" si="0"/>
        <v>6720</v>
      </c>
    </row>
    <row r="41" spans="1:11" ht="31.5">
      <c r="A41" s="24">
        <v>31</v>
      </c>
      <c r="B41" s="13" t="s">
        <v>36</v>
      </c>
      <c r="C41" s="33">
        <v>0.82</v>
      </c>
      <c r="D41" s="34">
        <v>10800</v>
      </c>
      <c r="E41" s="33">
        <v>8814</v>
      </c>
      <c r="F41" s="33">
        <v>980</v>
      </c>
      <c r="G41" s="33"/>
      <c r="H41" s="33">
        <v>1001</v>
      </c>
      <c r="I41" s="34">
        <f t="shared" si="0"/>
        <v>12960</v>
      </c>
    </row>
    <row r="42" spans="1:11" ht="31.5">
      <c r="A42" s="24">
        <v>32</v>
      </c>
      <c r="B42" s="13" t="s">
        <v>63</v>
      </c>
      <c r="C42" s="33">
        <v>1.37</v>
      </c>
      <c r="D42" s="34">
        <v>18200</v>
      </c>
      <c r="E42" s="33"/>
      <c r="F42" s="33"/>
      <c r="G42" s="33"/>
      <c r="H42" s="33"/>
      <c r="I42" s="34">
        <f t="shared" si="0"/>
        <v>21840</v>
      </c>
    </row>
    <row r="43" spans="1:11" ht="31.5">
      <c r="A43" s="24">
        <v>33</v>
      </c>
      <c r="B43" s="13" t="s">
        <v>65</v>
      </c>
      <c r="C43" s="33">
        <v>0.54</v>
      </c>
      <c r="D43" s="34">
        <v>4300</v>
      </c>
      <c r="E43" s="33"/>
      <c r="F43" s="33"/>
      <c r="G43" s="33"/>
      <c r="H43" s="33"/>
      <c r="I43" s="14">
        <f t="shared" si="0"/>
        <v>5160</v>
      </c>
    </row>
    <row r="44" spans="1:11" ht="15.75">
      <c r="A44" s="15">
        <v>34</v>
      </c>
      <c r="B44" s="16" t="s">
        <v>22</v>
      </c>
      <c r="C44" s="16">
        <v>3.26</v>
      </c>
      <c r="D44" s="14">
        <v>24200</v>
      </c>
      <c r="E44" s="14"/>
      <c r="F44" s="14">
        <v>1627</v>
      </c>
      <c r="G44" s="14">
        <v>705</v>
      </c>
      <c r="H44" s="18"/>
      <c r="I44" s="14">
        <f t="shared" si="0"/>
        <v>29040</v>
      </c>
    </row>
    <row r="45" spans="1:11" ht="15.75">
      <c r="A45" s="15">
        <v>35</v>
      </c>
      <c r="B45" s="16" t="s">
        <v>64</v>
      </c>
      <c r="C45" s="16">
        <v>0.67</v>
      </c>
      <c r="D45" s="14">
        <v>8800</v>
      </c>
      <c r="E45" s="14"/>
      <c r="F45" s="14"/>
      <c r="G45" s="14"/>
      <c r="H45" s="14"/>
      <c r="I45" s="14">
        <f t="shared" si="0"/>
        <v>10560</v>
      </c>
    </row>
    <row r="46" spans="1:11" ht="15.75">
      <c r="A46" s="15">
        <v>36</v>
      </c>
      <c r="B46" s="16" t="s">
        <v>23</v>
      </c>
      <c r="C46" s="16">
        <v>2.9910000000000001</v>
      </c>
      <c r="D46" s="14">
        <v>43900</v>
      </c>
      <c r="E46" s="14"/>
      <c r="F46" s="14">
        <v>2748</v>
      </c>
      <c r="G46" s="14">
        <v>800</v>
      </c>
      <c r="H46" s="14"/>
      <c r="I46" s="14">
        <f t="shared" si="0"/>
        <v>52680</v>
      </c>
    </row>
    <row r="47" spans="1:11" ht="15.75">
      <c r="A47" s="15">
        <v>37</v>
      </c>
      <c r="B47" s="16" t="s">
        <v>24</v>
      </c>
      <c r="C47" s="16">
        <v>1.1000000000000001</v>
      </c>
      <c r="D47" s="14">
        <v>11500</v>
      </c>
      <c r="E47" s="14"/>
      <c r="F47" s="14">
        <v>600</v>
      </c>
      <c r="G47" s="14">
        <v>122</v>
      </c>
      <c r="H47" s="14">
        <v>254</v>
      </c>
      <c r="I47" s="14">
        <f t="shared" si="0"/>
        <v>13800</v>
      </c>
    </row>
    <row r="48" spans="1:11" ht="15.75">
      <c r="A48" s="15">
        <v>38</v>
      </c>
      <c r="B48" s="16" t="s">
        <v>25</v>
      </c>
      <c r="C48" s="16">
        <v>1.9530000000000001</v>
      </c>
      <c r="D48" s="14">
        <v>41500</v>
      </c>
      <c r="E48" s="14"/>
      <c r="F48" s="14">
        <v>2710</v>
      </c>
      <c r="G48" s="14">
        <v>1782</v>
      </c>
      <c r="H48" s="14"/>
      <c r="I48" s="14">
        <f t="shared" si="0"/>
        <v>49800</v>
      </c>
    </row>
    <row r="49" spans="1:11" ht="15.75">
      <c r="A49" s="24">
        <v>39</v>
      </c>
      <c r="B49" s="13" t="s">
        <v>59</v>
      </c>
      <c r="C49" s="33">
        <v>1.2350000000000001</v>
      </c>
      <c r="D49" s="34">
        <v>18400</v>
      </c>
      <c r="E49" s="33"/>
      <c r="F49" s="33">
        <v>714</v>
      </c>
      <c r="G49" s="33">
        <v>65</v>
      </c>
      <c r="H49" s="33"/>
      <c r="I49" s="14">
        <f t="shared" si="0"/>
        <v>22080</v>
      </c>
    </row>
    <row r="50" spans="1:11" ht="35.25" customHeight="1">
      <c r="A50" s="24">
        <v>40</v>
      </c>
      <c r="B50" s="19" t="s">
        <v>51</v>
      </c>
      <c r="C50" s="35">
        <v>1.1000000000000001</v>
      </c>
      <c r="D50" s="34">
        <v>18500</v>
      </c>
      <c r="E50" s="34">
        <v>17745</v>
      </c>
      <c r="F50" s="34">
        <v>50</v>
      </c>
      <c r="G50" s="34">
        <v>710</v>
      </c>
      <c r="H50" s="25"/>
      <c r="I50" s="34">
        <f t="shared" si="0"/>
        <v>22200</v>
      </c>
    </row>
    <row r="51" spans="1:11" ht="15.75">
      <c r="A51" s="15">
        <v>41</v>
      </c>
      <c r="B51" s="13" t="s">
        <v>43</v>
      </c>
      <c r="C51" s="16">
        <v>0.92100000000000004</v>
      </c>
      <c r="D51" s="14">
        <v>7800</v>
      </c>
      <c r="E51" s="14">
        <v>6930</v>
      </c>
      <c r="F51" s="14">
        <v>1065</v>
      </c>
      <c r="G51" s="14"/>
      <c r="H51" s="14"/>
      <c r="I51" s="14">
        <f t="shared" si="0"/>
        <v>9360</v>
      </c>
    </row>
    <row r="52" spans="1:11" ht="15.75">
      <c r="A52" s="15">
        <v>42</v>
      </c>
      <c r="B52" s="13" t="s">
        <v>44</v>
      </c>
      <c r="C52" s="16">
        <v>0.83</v>
      </c>
      <c r="D52" s="14">
        <v>6500</v>
      </c>
      <c r="E52" s="14">
        <v>5666</v>
      </c>
      <c r="F52" s="14">
        <v>805</v>
      </c>
      <c r="G52" s="14"/>
      <c r="H52" s="14"/>
      <c r="I52" s="14">
        <f t="shared" si="0"/>
        <v>7800</v>
      </c>
    </row>
    <row r="53" spans="1:11" ht="15.75">
      <c r="A53" s="15">
        <v>43</v>
      </c>
      <c r="B53" s="20" t="s">
        <v>26</v>
      </c>
      <c r="C53" s="16">
        <v>1.65</v>
      </c>
      <c r="D53" s="14">
        <v>33400</v>
      </c>
      <c r="E53" s="14"/>
      <c r="F53" s="14">
        <v>2678</v>
      </c>
      <c r="G53" s="14"/>
      <c r="H53" s="14">
        <v>682</v>
      </c>
      <c r="I53" s="14">
        <f t="shared" si="0"/>
        <v>40080</v>
      </c>
    </row>
    <row r="54" spans="1:11" ht="15.75">
      <c r="A54" s="15">
        <v>44</v>
      </c>
      <c r="B54" s="20" t="s">
        <v>27</v>
      </c>
      <c r="C54" s="16">
        <v>2.8879999999999999</v>
      </c>
      <c r="D54" s="14">
        <v>54800</v>
      </c>
      <c r="E54" s="14"/>
      <c r="F54" s="14">
        <v>5416</v>
      </c>
      <c r="G54" s="14">
        <v>398</v>
      </c>
      <c r="H54" s="14"/>
      <c r="I54" s="14">
        <f t="shared" si="0"/>
        <v>65760</v>
      </c>
    </row>
    <row r="55" spans="1:11" ht="15.75">
      <c r="A55" s="15">
        <v>45</v>
      </c>
      <c r="B55" s="20" t="s">
        <v>45</v>
      </c>
      <c r="C55" s="16">
        <v>1.7</v>
      </c>
      <c r="D55" s="14">
        <v>30100</v>
      </c>
      <c r="E55" s="14"/>
      <c r="F55" s="14">
        <v>4970</v>
      </c>
      <c r="G55" s="14">
        <v>1117</v>
      </c>
      <c r="H55" s="14"/>
      <c r="I55" s="14">
        <f t="shared" si="0"/>
        <v>36120</v>
      </c>
    </row>
    <row r="56" spans="1:11" ht="15.75">
      <c r="A56" s="15">
        <v>46</v>
      </c>
      <c r="B56" s="20" t="s">
        <v>28</v>
      </c>
      <c r="C56" s="16">
        <v>2.4</v>
      </c>
      <c r="D56" s="14">
        <v>34300</v>
      </c>
      <c r="E56" s="14"/>
      <c r="F56" s="14">
        <v>3681</v>
      </c>
      <c r="G56" s="14">
        <v>372</v>
      </c>
      <c r="H56" s="14"/>
      <c r="I56" s="14">
        <f t="shared" si="0"/>
        <v>41160</v>
      </c>
    </row>
    <row r="57" spans="1:11" ht="15.75">
      <c r="A57" s="15">
        <v>47</v>
      </c>
      <c r="B57" s="20" t="s">
        <v>29</v>
      </c>
      <c r="C57" s="16">
        <v>1.6</v>
      </c>
      <c r="D57" s="14">
        <v>18700</v>
      </c>
      <c r="E57" s="14"/>
      <c r="F57" s="14">
        <v>3551</v>
      </c>
      <c r="G57" s="14">
        <v>215</v>
      </c>
      <c r="H57" s="14"/>
      <c r="I57" s="14">
        <f t="shared" si="0"/>
        <v>22440</v>
      </c>
    </row>
    <row r="58" spans="1:11" ht="15.75">
      <c r="A58" s="15">
        <v>48</v>
      </c>
      <c r="B58" s="20" t="s">
        <v>30</v>
      </c>
      <c r="C58" s="16">
        <v>1.33</v>
      </c>
      <c r="D58" s="14">
        <v>10900</v>
      </c>
      <c r="E58" s="14"/>
      <c r="F58" s="14">
        <v>1870</v>
      </c>
      <c r="G58" s="14">
        <v>118</v>
      </c>
      <c r="H58" s="14"/>
      <c r="I58" s="14">
        <f t="shared" si="0"/>
        <v>13080</v>
      </c>
    </row>
    <row r="59" spans="1:11" ht="15.75">
      <c r="A59" s="24">
        <v>49</v>
      </c>
      <c r="B59" s="20" t="s">
        <v>31</v>
      </c>
      <c r="C59" s="16">
        <v>0.215</v>
      </c>
      <c r="D59" s="14">
        <v>3000</v>
      </c>
      <c r="E59" s="14">
        <v>2763</v>
      </c>
      <c r="F59" s="14">
        <v>255</v>
      </c>
      <c r="G59" s="14"/>
      <c r="H59" s="14"/>
      <c r="I59" s="14">
        <f t="shared" si="0"/>
        <v>3600</v>
      </c>
    </row>
    <row r="60" spans="1:11" ht="15.75">
      <c r="A60" s="15">
        <v>50</v>
      </c>
      <c r="B60" s="13" t="s">
        <v>47</v>
      </c>
      <c r="C60" s="16">
        <v>0.76200000000000001</v>
      </c>
      <c r="D60" s="14">
        <v>6400</v>
      </c>
      <c r="E60" s="14"/>
      <c r="F60" s="14">
        <v>982</v>
      </c>
      <c r="G60" s="18"/>
      <c r="H60" s="18"/>
      <c r="I60" s="14">
        <f t="shared" si="0"/>
        <v>7680</v>
      </c>
    </row>
    <row r="61" spans="1:11" ht="30">
      <c r="A61" s="24">
        <v>51</v>
      </c>
      <c r="B61" s="21" t="s">
        <v>48</v>
      </c>
      <c r="C61" s="35">
        <v>1.3</v>
      </c>
      <c r="D61" s="34">
        <v>18700</v>
      </c>
      <c r="E61" s="33">
        <v>18120</v>
      </c>
      <c r="F61" s="34">
        <v>400</v>
      </c>
      <c r="G61" s="33">
        <v>185</v>
      </c>
      <c r="H61" s="33"/>
      <c r="I61" s="34">
        <f>D61*1.2</f>
        <v>22440</v>
      </c>
      <c r="K61" s="6"/>
    </row>
    <row r="62" spans="1:11" ht="15.75">
      <c r="A62" s="15">
        <v>52</v>
      </c>
      <c r="B62" s="21" t="s">
        <v>52</v>
      </c>
      <c r="C62" s="16">
        <v>0.9</v>
      </c>
      <c r="D62" s="14">
        <v>5900</v>
      </c>
      <c r="E62" s="12"/>
      <c r="F62" s="14"/>
      <c r="G62" s="12"/>
      <c r="H62" s="12"/>
      <c r="I62" s="14">
        <f t="shared" ref="I62:I66" si="1">D62*1.2</f>
        <v>7080</v>
      </c>
    </row>
    <row r="63" spans="1:11" ht="15.75">
      <c r="A63" s="15">
        <v>53</v>
      </c>
      <c r="B63" s="21" t="s">
        <v>56</v>
      </c>
      <c r="C63" s="16">
        <v>1.2</v>
      </c>
      <c r="D63" s="14">
        <v>11000</v>
      </c>
      <c r="E63" s="12"/>
      <c r="F63" s="14"/>
      <c r="G63" s="12"/>
      <c r="H63" s="12"/>
      <c r="I63" s="14">
        <f t="shared" si="1"/>
        <v>13200</v>
      </c>
    </row>
    <row r="64" spans="1:11" ht="15.75">
      <c r="A64" s="15">
        <v>54</v>
      </c>
      <c r="B64" s="21" t="s">
        <v>21</v>
      </c>
      <c r="C64" s="16">
        <v>0.37</v>
      </c>
      <c r="D64" s="14">
        <v>2800</v>
      </c>
      <c r="E64" s="12"/>
      <c r="F64" s="14"/>
      <c r="G64" s="12"/>
      <c r="H64" s="12"/>
      <c r="I64" s="14">
        <f t="shared" si="1"/>
        <v>3360</v>
      </c>
    </row>
    <row r="65" spans="1:15" ht="15.75">
      <c r="A65" s="15">
        <v>55</v>
      </c>
      <c r="B65" s="21" t="s">
        <v>58</v>
      </c>
      <c r="C65" s="16">
        <v>0.9</v>
      </c>
      <c r="D65" s="14">
        <v>6400</v>
      </c>
      <c r="E65" s="12"/>
      <c r="F65" s="14"/>
      <c r="G65" s="12"/>
      <c r="H65" s="12"/>
      <c r="I65" s="14">
        <f t="shared" si="1"/>
        <v>7680</v>
      </c>
    </row>
    <row r="66" spans="1:15" ht="15.75">
      <c r="A66" s="15">
        <v>56</v>
      </c>
      <c r="B66" s="21" t="s">
        <v>61</v>
      </c>
      <c r="C66" s="16">
        <v>1.9</v>
      </c>
      <c r="D66" s="14">
        <v>17100</v>
      </c>
      <c r="E66" s="12"/>
      <c r="F66" s="14"/>
      <c r="G66" s="12"/>
      <c r="H66" s="12"/>
      <c r="I66" s="14">
        <f t="shared" si="1"/>
        <v>20520</v>
      </c>
    </row>
    <row r="67" spans="1:15" ht="15.75">
      <c r="A67" s="15">
        <v>57</v>
      </c>
      <c r="B67" s="21" t="s">
        <v>62</v>
      </c>
      <c r="C67" s="16">
        <v>0.56999999999999995</v>
      </c>
      <c r="D67" s="14">
        <v>13900</v>
      </c>
      <c r="E67" s="12"/>
      <c r="F67" s="14"/>
      <c r="G67" s="12"/>
      <c r="H67" s="12"/>
      <c r="I67" s="28">
        <f>D67*1.2</f>
        <v>16680</v>
      </c>
    </row>
    <row r="68" spans="1:15" ht="15.75" hidden="1">
      <c r="A68" s="15">
        <v>58</v>
      </c>
      <c r="B68" s="36" t="s">
        <v>32</v>
      </c>
      <c r="C68" s="37">
        <f>SUM(C11:C67)</f>
        <v>76.043000000000006</v>
      </c>
      <c r="D68" s="38">
        <f>SUM(D11:D64)+D65+D66+D67</f>
        <v>1032160</v>
      </c>
      <c r="E68" s="39"/>
      <c r="F68" s="39"/>
      <c r="G68" s="39"/>
      <c r="H68" s="39"/>
      <c r="I68" s="38">
        <f>SUM(I11:I67)</f>
        <v>1238592</v>
      </c>
      <c r="K68" s="5"/>
      <c r="L68" s="46"/>
      <c r="M68" s="6"/>
      <c r="O68" s="6"/>
    </row>
    <row r="69" spans="1:15" ht="15.75">
      <c r="B69" s="40"/>
      <c r="C69" s="41"/>
      <c r="D69" s="41"/>
    </row>
    <row r="73" spans="1:15">
      <c r="B73" s="42"/>
      <c r="D73" s="2"/>
    </row>
    <row r="74" spans="1:15" ht="15.75">
      <c r="B74" s="43"/>
      <c r="D74" s="2"/>
      <c r="K74" s="27"/>
    </row>
    <row r="75" spans="1:15">
      <c r="D75" s="2"/>
    </row>
    <row r="76" spans="1:15">
      <c r="D76" s="2"/>
    </row>
  </sheetData>
  <mergeCells count="1">
    <mergeCell ref="B6:D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topLeftCell="A28" workbookViewId="0">
      <selection activeCell="B42" sqref="B42"/>
    </sheetView>
  </sheetViews>
  <sheetFormatPr defaultRowHeight="15"/>
  <cols>
    <col min="2" max="2" width="20.140625" customWidth="1"/>
    <col min="3" max="3" width="48.42578125" customWidth="1"/>
  </cols>
  <sheetData>
    <row r="1" spans="1:6">
      <c r="A1" s="56"/>
      <c r="B1" s="56"/>
      <c r="C1" s="56"/>
      <c r="D1" s="56"/>
      <c r="E1" s="56"/>
      <c r="F1" s="56"/>
    </row>
    <row r="2" spans="1:6">
      <c r="A2" s="57"/>
      <c r="B2" s="48" t="s">
        <v>73</v>
      </c>
      <c r="C2" s="48"/>
      <c r="D2" s="48"/>
      <c r="E2" s="48"/>
      <c r="F2" s="56"/>
    </row>
    <row r="3" spans="1:6" ht="15.75" thickBot="1">
      <c r="A3" s="49"/>
      <c r="B3" s="49"/>
      <c r="C3" s="49"/>
      <c r="D3" s="56"/>
      <c r="E3" s="56"/>
      <c r="F3" s="56"/>
    </row>
    <row r="4" spans="1:6">
      <c r="A4" s="63" t="s">
        <v>74</v>
      </c>
      <c r="B4" s="64" t="s">
        <v>75</v>
      </c>
      <c r="C4" s="64" t="s">
        <v>76</v>
      </c>
      <c r="D4" s="64" t="s">
        <v>77</v>
      </c>
      <c r="E4" s="64" t="s">
        <v>78</v>
      </c>
      <c r="F4" s="56"/>
    </row>
    <row r="5" spans="1:6">
      <c r="A5" s="65"/>
      <c r="B5" s="52" t="s">
        <v>79</v>
      </c>
      <c r="C5" s="52"/>
      <c r="D5" s="52"/>
      <c r="E5" s="52"/>
      <c r="F5" s="56"/>
    </row>
    <row r="6" spans="1:6" ht="60">
      <c r="A6" s="66">
        <v>1</v>
      </c>
      <c r="B6" s="59" t="s">
        <v>80</v>
      </c>
      <c r="C6" s="59" t="s">
        <v>81</v>
      </c>
      <c r="D6" s="59" t="s">
        <v>82</v>
      </c>
      <c r="E6" s="59">
        <v>1</v>
      </c>
      <c r="F6" s="56"/>
    </row>
    <row r="7" spans="1:6" ht="60">
      <c r="A7" s="66">
        <v>2</v>
      </c>
      <c r="B7" s="59" t="s">
        <v>83</v>
      </c>
      <c r="C7" s="59" t="s">
        <v>84</v>
      </c>
      <c r="D7" s="59" t="s">
        <v>82</v>
      </c>
      <c r="E7" s="59">
        <v>1</v>
      </c>
      <c r="F7" s="56"/>
    </row>
    <row r="8" spans="1:6" ht="60">
      <c r="A8" s="66">
        <v>3</v>
      </c>
      <c r="B8" s="59" t="s">
        <v>85</v>
      </c>
      <c r="C8" s="59" t="s">
        <v>86</v>
      </c>
      <c r="D8" s="59" t="s">
        <v>82</v>
      </c>
      <c r="E8" s="59">
        <v>1</v>
      </c>
      <c r="F8" s="56"/>
    </row>
    <row r="9" spans="1:6" ht="60">
      <c r="A9" s="66">
        <v>4</v>
      </c>
      <c r="B9" s="59" t="s">
        <v>87</v>
      </c>
      <c r="C9" s="59" t="s">
        <v>88</v>
      </c>
      <c r="D9" s="59" t="s">
        <v>82</v>
      </c>
      <c r="E9" s="59">
        <v>1</v>
      </c>
      <c r="F9" s="56"/>
    </row>
    <row r="10" spans="1:6" ht="60">
      <c r="A10" s="66">
        <v>5</v>
      </c>
      <c r="B10" s="59" t="s">
        <v>89</v>
      </c>
      <c r="C10" s="59" t="s">
        <v>90</v>
      </c>
      <c r="D10" s="59" t="s">
        <v>82</v>
      </c>
      <c r="E10" s="59">
        <v>1</v>
      </c>
      <c r="F10" s="56"/>
    </row>
    <row r="11" spans="1:6" ht="60">
      <c r="A11" s="66">
        <v>6</v>
      </c>
      <c r="B11" s="59" t="s">
        <v>91</v>
      </c>
      <c r="C11" s="59" t="s">
        <v>92</v>
      </c>
      <c r="D11" s="59" t="s">
        <v>82</v>
      </c>
      <c r="E11" s="59">
        <v>1</v>
      </c>
      <c r="F11" s="56"/>
    </row>
    <row r="12" spans="1:6" ht="60">
      <c r="A12" s="66">
        <v>7</v>
      </c>
      <c r="B12" s="59" t="s">
        <v>93</v>
      </c>
      <c r="C12" s="59" t="s">
        <v>84</v>
      </c>
      <c r="D12" s="59" t="s">
        <v>82</v>
      </c>
      <c r="E12" s="59">
        <v>2</v>
      </c>
      <c r="F12" s="56"/>
    </row>
    <row r="13" spans="1:6" ht="60.75" thickBot="1">
      <c r="A13" s="68">
        <v>8</v>
      </c>
      <c r="B13" s="69" t="s">
        <v>94</v>
      </c>
      <c r="C13" s="69" t="s">
        <v>95</v>
      </c>
      <c r="D13" s="69" t="s">
        <v>82</v>
      </c>
      <c r="E13" s="69">
        <v>1</v>
      </c>
      <c r="F13" s="56"/>
    </row>
    <row r="14" spans="1:6" ht="60">
      <c r="A14" s="66">
        <v>9</v>
      </c>
      <c r="B14" s="59" t="s">
        <v>96</v>
      </c>
      <c r="C14" s="59" t="s">
        <v>97</v>
      </c>
      <c r="D14" s="59" t="s">
        <v>82</v>
      </c>
      <c r="E14" s="59">
        <v>1</v>
      </c>
      <c r="F14" s="55"/>
    </row>
    <row r="15" spans="1:6" ht="45">
      <c r="A15" s="66">
        <v>10</v>
      </c>
      <c r="B15" s="59" t="s">
        <v>98</v>
      </c>
      <c r="C15" s="59" t="s">
        <v>99</v>
      </c>
      <c r="D15" s="59" t="s">
        <v>82</v>
      </c>
      <c r="E15" s="59">
        <v>1</v>
      </c>
      <c r="F15" s="55"/>
    </row>
    <row r="16" spans="1:6" ht="60">
      <c r="A16" s="66">
        <v>11</v>
      </c>
      <c r="B16" s="59" t="s">
        <v>100</v>
      </c>
      <c r="C16" s="59" t="s">
        <v>101</v>
      </c>
      <c r="D16" s="59" t="s">
        <v>82</v>
      </c>
      <c r="E16" s="59">
        <v>1</v>
      </c>
      <c r="F16" s="55"/>
    </row>
    <row r="17" spans="1:6">
      <c r="A17" s="65"/>
      <c r="B17" s="53"/>
      <c r="C17" s="53"/>
      <c r="D17" s="53"/>
      <c r="E17" s="53"/>
      <c r="F17" s="55"/>
    </row>
    <row r="18" spans="1:6">
      <c r="A18" s="65"/>
      <c r="B18" s="50" t="s">
        <v>102</v>
      </c>
      <c r="C18" s="50"/>
      <c r="D18" s="50"/>
      <c r="E18" s="50"/>
      <c r="F18" s="55"/>
    </row>
    <row r="19" spans="1:6" ht="47.25">
      <c r="A19" s="66">
        <v>1</v>
      </c>
      <c r="B19" s="60" t="s">
        <v>103</v>
      </c>
      <c r="C19" s="60" t="s">
        <v>104</v>
      </c>
      <c r="D19" s="58" t="s">
        <v>82</v>
      </c>
      <c r="E19" s="58">
        <v>1</v>
      </c>
      <c r="F19" s="55"/>
    </row>
    <row r="20" spans="1:6" ht="47.25">
      <c r="A20" s="66">
        <v>2</v>
      </c>
      <c r="B20" s="61" t="s">
        <v>105</v>
      </c>
      <c r="C20" s="60" t="s">
        <v>106</v>
      </c>
      <c r="D20" s="58" t="s">
        <v>82</v>
      </c>
      <c r="E20" s="58">
        <v>1</v>
      </c>
      <c r="F20" s="55"/>
    </row>
    <row r="21" spans="1:6">
      <c r="A21" s="65"/>
      <c r="B21" s="54"/>
      <c r="C21" s="54"/>
      <c r="D21" s="54"/>
      <c r="E21" s="54"/>
      <c r="F21" s="55"/>
    </row>
    <row r="22" spans="1:6">
      <c r="A22" s="65"/>
      <c r="B22" s="50" t="s">
        <v>107</v>
      </c>
      <c r="C22" s="50"/>
      <c r="D22" s="50"/>
      <c r="E22" s="50"/>
      <c r="F22" s="55"/>
    </row>
    <row r="23" spans="1:6" ht="90">
      <c r="A23" s="66">
        <v>1</v>
      </c>
      <c r="B23" s="59" t="s">
        <v>108</v>
      </c>
      <c r="C23" s="59" t="s">
        <v>109</v>
      </c>
      <c r="D23" s="59" t="s">
        <v>82</v>
      </c>
      <c r="E23" s="59">
        <v>1</v>
      </c>
      <c r="F23" s="55"/>
    </row>
    <row r="24" spans="1:6" ht="90">
      <c r="A24" s="66">
        <v>2</v>
      </c>
      <c r="B24" s="59" t="s">
        <v>110</v>
      </c>
      <c r="C24" s="59" t="s">
        <v>109</v>
      </c>
      <c r="D24" s="59" t="s">
        <v>82</v>
      </c>
      <c r="E24" s="59">
        <v>1</v>
      </c>
      <c r="F24" s="55"/>
    </row>
    <row r="25" spans="1:6" ht="90.75" thickBot="1">
      <c r="A25" s="68">
        <v>3</v>
      </c>
      <c r="B25" s="69" t="s">
        <v>111</v>
      </c>
      <c r="C25" s="69" t="s">
        <v>109</v>
      </c>
      <c r="D25" s="69" t="s">
        <v>82</v>
      </c>
      <c r="E25" s="69">
        <v>1</v>
      </c>
      <c r="F25" s="55"/>
    </row>
    <row r="26" spans="1:6" ht="90">
      <c r="A26" s="66">
        <v>4</v>
      </c>
      <c r="B26" s="59" t="s">
        <v>112</v>
      </c>
      <c r="C26" s="59" t="s">
        <v>113</v>
      </c>
      <c r="D26" s="59" t="s">
        <v>82</v>
      </c>
      <c r="E26" s="59">
        <v>1</v>
      </c>
      <c r="F26" s="55"/>
    </row>
    <row r="27" spans="1:6" ht="45">
      <c r="A27" s="66">
        <v>5</v>
      </c>
      <c r="B27" s="59" t="s">
        <v>114</v>
      </c>
      <c r="C27" s="59" t="s">
        <v>115</v>
      </c>
      <c r="D27" s="59" t="s">
        <v>82</v>
      </c>
      <c r="E27" s="59">
        <v>1</v>
      </c>
      <c r="F27" s="55"/>
    </row>
    <row r="28" spans="1:6" ht="105">
      <c r="A28" s="66">
        <v>6</v>
      </c>
      <c r="B28" s="59" t="s">
        <v>116</v>
      </c>
      <c r="C28" s="59" t="s">
        <v>117</v>
      </c>
      <c r="D28" s="59" t="s">
        <v>82</v>
      </c>
      <c r="E28" s="59">
        <v>1</v>
      </c>
      <c r="F28" s="55"/>
    </row>
    <row r="29" spans="1:6" ht="105">
      <c r="A29" s="66">
        <v>7</v>
      </c>
      <c r="B29" s="59" t="s">
        <v>118</v>
      </c>
      <c r="C29" s="59" t="s">
        <v>119</v>
      </c>
      <c r="D29" s="59" t="s">
        <v>82</v>
      </c>
      <c r="E29" s="59">
        <v>1</v>
      </c>
      <c r="F29" s="55"/>
    </row>
    <row r="30" spans="1:6" ht="30">
      <c r="A30" s="66">
        <v>8</v>
      </c>
      <c r="B30" s="59" t="s">
        <v>120</v>
      </c>
      <c r="C30" s="62" t="s">
        <v>106</v>
      </c>
      <c r="D30" s="59" t="s">
        <v>82</v>
      </c>
      <c r="E30" s="59">
        <v>1</v>
      </c>
      <c r="F30" s="55"/>
    </row>
    <row r="31" spans="1:6" ht="30">
      <c r="A31" s="66">
        <v>9</v>
      </c>
      <c r="B31" s="59" t="s">
        <v>121</v>
      </c>
      <c r="C31" s="62" t="s">
        <v>106</v>
      </c>
      <c r="D31" s="59" t="s">
        <v>82</v>
      </c>
      <c r="E31" s="59">
        <v>1</v>
      </c>
      <c r="F31" s="55"/>
    </row>
    <row r="32" spans="1:6" ht="15.75" thickBot="1">
      <c r="A32" s="67"/>
      <c r="B32" s="51"/>
      <c r="C32" s="51"/>
      <c r="D32" s="51"/>
      <c r="E32" s="51"/>
      <c r="F32" s="55"/>
    </row>
  </sheetData>
  <mergeCells count="8">
    <mergeCell ref="B2:E2"/>
    <mergeCell ref="A3:C3"/>
    <mergeCell ref="B22:E22"/>
    <mergeCell ref="B32:E32"/>
    <mergeCell ref="B5:E5"/>
    <mergeCell ref="B18:E18"/>
    <mergeCell ref="B17:E17"/>
    <mergeCell ref="B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дороги</vt:lpstr>
      <vt:lpstr>бдд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U-4</dc:creator>
  <cp:lastModifiedBy>XTreme</cp:lastModifiedBy>
  <cp:lastPrinted>2017-09-28T05:29:52Z</cp:lastPrinted>
  <dcterms:created xsi:type="dcterms:W3CDTF">2017-05-30T04:04:14Z</dcterms:created>
  <dcterms:modified xsi:type="dcterms:W3CDTF">2017-09-28T05:30:42Z</dcterms:modified>
</cp:coreProperties>
</file>